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H10" s="1"/>
  <c r="E10"/>
  <c r="B10"/>
  <c r="G9"/>
  <c r="E9"/>
  <c r="B9"/>
  <c r="G8"/>
  <c r="E8"/>
  <c r="B8"/>
  <c r="G7"/>
  <c r="G13" s="1"/>
  <c r="E7"/>
  <c r="B7"/>
  <c r="G6"/>
  <c r="E6"/>
  <c r="F6" s="1"/>
  <c r="G5"/>
  <c r="E5"/>
  <c r="F5" s="1"/>
  <c r="B5"/>
  <c r="B14" s="1"/>
  <c r="B15" s="1"/>
  <c r="G4"/>
  <c r="H4" s="1"/>
  <c r="E4"/>
  <c r="E13" s="1"/>
  <c r="B4"/>
  <c r="A1"/>
  <c r="H9" l="1"/>
  <c r="H11"/>
  <c r="G15"/>
  <c r="H6"/>
  <c r="H5"/>
  <c r="H13"/>
  <c r="H7"/>
  <c r="E15"/>
  <c r="F13"/>
  <c r="F9"/>
  <c r="F7"/>
  <c r="F10"/>
  <c r="F11"/>
  <c r="F4"/>
  <c r="F15" s="1"/>
  <c r="H15"/>
</calcChain>
</file>

<file path=xl/sharedStrings.xml><?xml version="1.0" encoding="utf-8"?>
<sst xmlns="http://schemas.openxmlformats.org/spreadsheetml/2006/main" count="38" uniqueCount="35">
  <si>
    <t>截止本月底止累計數</t>
  </si>
  <si>
    <t>104年2月份學校午餐費收支結算表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</si>
  <si>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</si>
  <si>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</si>
  <si>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</si>
  <si>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</si>
  <si>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</si>
  <si>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</si>
  <si>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</si>
  <si>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</si>
  <si>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</si>
  <si>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38 人
      教職員 13  人                                             
      替代役 2 人
      全免及減收學生午餐費7人
      合 計60人 共35290元
三、免收減收午餐費
       （1）全免及減收學生午餐費
             計  7  人4690元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</si>
  <si>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</si>
  <si>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</si>
  <si>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</si>
  <si>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</si>
  <si>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</si>
  <si>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</si>
  <si>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</si>
  <si>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</si>
  <si>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</si>
  <si>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</si>
  <si>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</si>
  <si>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</si>
  <si>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</si>
  <si>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補收午餐費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</si>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</sst>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   嘉義縣嘉義縣大林鎮排路國民小學</v>
          </cell>
        </row>
      </sheetData>
      <sheetData sheetId="16">
        <row r="4">
          <cell r="P4">
            <v>76778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13990</v>
          </cell>
          <cell r="H49">
            <v>112591</v>
          </cell>
          <cell r="I49">
            <v>0</v>
          </cell>
          <cell r="J49">
            <v>12958</v>
          </cell>
          <cell r="L49">
            <v>15460</v>
          </cell>
          <cell r="M49">
            <v>0</v>
          </cell>
          <cell r="N49">
            <v>14411</v>
          </cell>
          <cell r="P49">
            <v>76778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0" customWidth="1"/>
    <col min="3" max="3" width="42.33203125" style="1" customWidth="1"/>
    <col min="4" max="4" width="14.88671875" style="1" customWidth="1"/>
    <col min="5" max="5" width="13.6640625" style="10" customWidth="1"/>
    <col min="6" max="6" width="12.6640625" style="1" customWidth="1"/>
    <col min="7" max="7" width="13.21875" style="10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4" t="str">
        <f>'[1]01結算'!A1:C1</f>
        <v xml:space="preserve">   嘉義縣嘉義縣大林鎮排路國民小學</v>
      </c>
      <c r="B1" s="14"/>
      <c r="C1" s="14"/>
      <c r="D1" s="15" t="s">
        <v>1</v>
      </c>
      <c r="E1" s="15"/>
      <c r="F1" s="15"/>
      <c r="G1" s="15"/>
      <c r="H1" s="15"/>
    </row>
    <row r="2" spans="1:8" ht="25.95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'[1]02分類帳'!P4</f>
        <v>76778</v>
      </c>
      <c r="C4" s="17" t="s">
        <v>11</v>
      </c>
      <c r="D4" s="2" t="s">
        <v>12</v>
      </c>
      <c r="E4" s="4">
        <f>'[1]02分類帳'!G48</f>
        <v>0</v>
      </c>
      <c r="F4" s="5" t="e">
        <f>E4/(E13-E8)</f>
        <v>#DIV/0!</v>
      </c>
      <c r="G4" s="4">
        <f>'[1]02分類帳'!G49</f>
        <v>13990</v>
      </c>
      <c r="H4" s="5">
        <f>G4/(G13-G8)</f>
        <v>8.2580721326958262E-2</v>
      </c>
    </row>
    <row r="5" spans="1:8" ht="25.95" customHeight="1">
      <c r="A5" s="2" t="s">
        <v>13</v>
      </c>
      <c r="B5" s="4">
        <f>'[1]02分類帳'!F52</f>
        <v>0</v>
      </c>
      <c r="C5" s="18"/>
      <c r="D5" s="2" t="s">
        <v>14</v>
      </c>
      <c r="E5" s="4">
        <f>'[1]02分類帳'!H48</f>
        <v>0</v>
      </c>
      <c r="F5" s="5" t="e">
        <f>E5/(E13-E8)</f>
        <v>#DIV/0!</v>
      </c>
      <c r="G5" s="4">
        <f>'[1]02分類帳'!H49</f>
        <v>112591</v>
      </c>
      <c r="H5" s="5">
        <f>G5/(G13-G8)</f>
        <v>0.66460657576294202</v>
      </c>
    </row>
    <row r="6" spans="1:8" ht="29.4" customHeight="1">
      <c r="A6" s="6" t="s">
        <v>15</v>
      </c>
      <c r="B6" s="4"/>
      <c r="C6" s="18"/>
      <c r="D6" s="2" t="s">
        <v>16</v>
      </c>
      <c r="E6" s="4">
        <f>'[1]02分類帳'!I48</f>
        <v>0</v>
      </c>
      <c r="F6" s="5" t="e">
        <f>E6/(E13-E8)</f>
        <v>#DIV/0!</v>
      </c>
      <c r="G6" s="4">
        <f>'[1]02分類帳'!I49</f>
        <v>0</v>
      </c>
      <c r="H6" s="5">
        <f>G6/(G13-G8)</f>
        <v>0</v>
      </c>
    </row>
    <row r="7" spans="1:8" ht="31.2" customHeight="1">
      <c r="A7" s="7" t="s">
        <v>17</v>
      </c>
      <c r="B7" s="4">
        <f>'[1]02分類帳'!G52</f>
        <v>0</v>
      </c>
      <c r="C7" s="18"/>
      <c r="D7" s="2" t="s">
        <v>18</v>
      </c>
      <c r="E7" s="4">
        <f>'[1]02分類帳'!J48</f>
        <v>0</v>
      </c>
      <c r="F7" s="5" t="e">
        <f>E7/(E13-E8)</f>
        <v>#DIV/0!</v>
      </c>
      <c r="G7" s="4">
        <f>'[1]02分類帳'!J49</f>
        <v>12958</v>
      </c>
      <c r="H7" s="5">
        <f>G7/(G13-G8)</f>
        <v>7.6488991204769499E-2</v>
      </c>
    </row>
    <row r="8" spans="1:8" ht="30" customHeight="1">
      <c r="A8" s="7" t="s">
        <v>19</v>
      </c>
      <c r="B8" s="4">
        <f>'[1]02分類帳'!H52</f>
        <v>0</v>
      </c>
      <c r="C8" s="18"/>
      <c r="D8" s="2" t="s">
        <v>20</v>
      </c>
      <c r="E8" s="4">
        <f>'[1]02分類帳'!K48</f>
        <v>0</v>
      </c>
      <c r="F8" s="5"/>
      <c r="G8" s="4">
        <f>'[1]02分類帳'!K48</f>
        <v>0</v>
      </c>
      <c r="H8" s="5"/>
    </row>
    <row r="9" spans="1:8" ht="30" customHeight="1">
      <c r="A9" s="8" t="s">
        <v>21</v>
      </c>
      <c r="B9" s="4">
        <f>'[1]02分類帳'!I52</f>
        <v>0</v>
      </c>
      <c r="C9" s="18"/>
      <c r="D9" s="2" t="s">
        <v>22</v>
      </c>
      <c r="E9" s="4">
        <f>'[1]02分類帳'!L48</f>
        <v>0</v>
      </c>
      <c r="F9" s="5" t="e">
        <f>E9/(E13-E8)</f>
        <v>#DIV/0!</v>
      </c>
      <c r="G9" s="4">
        <f>'[1]02分類帳'!L49</f>
        <v>15460</v>
      </c>
      <c r="H9" s="5">
        <f>G9/(G13-G8)</f>
        <v>9.1257895047517856E-2</v>
      </c>
    </row>
    <row r="10" spans="1:8" ht="28.95" customHeight="1">
      <c r="A10" s="2" t="s">
        <v>23</v>
      </c>
      <c r="B10" s="4">
        <f>'[1]02分類帳'!J52</f>
        <v>0</v>
      </c>
      <c r="C10" s="18"/>
      <c r="D10" s="2" t="s">
        <v>24</v>
      </c>
      <c r="E10" s="4">
        <f>'[1]02分類帳'!M48</f>
        <v>0</v>
      </c>
      <c r="F10" s="5" t="e">
        <f>E10/(E13-E8)</f>
        <v>#DIV/0!</v>
      </c>
      <c r="G10" s="4">
        <f>'[1]02分類帳'!M49</f>
        <v>0</v>
      </c>
      <c r="H10" s="5">
        <f>G10/(G13-G8)</f>
        <v>0</v>
      </c>
    </row>
    <row r="11" spans="1:8" ht="25.2" customHeight="1">
      <c r="A11" s="8" t="s">
        <v>25</v>
      </c>
      <c r="B11" s="4">
        <f>'[1]02分類帳'!K52</f>
        <v>0</v>
      </c>
      <c r="C11" s="18"/>
      <c r="D11" s="2" t="s">
        <v>26</v>
      </c>
      <c r="E11" s="4">
        <f>'[1]02分類帳'!N48</f>
        <v>0</v>
      </c>
      <c r="F11" s="5" t="e">
        <f>E11/(E13-E8)</f>
        <v>#DIV/0!</v>
      </c>
      <c r="G11" s="4">
        <f>'[1]02分類帳'!N49</f>
        <v>14411</v>
      </c>
      <c r="H11" s="5">
        <f>G11/(G13-G8)</f>
        <v>8.5065816657812404E-2</v>
      </c>
    </row>
    <row r="12" spans="1:8" ht="22.95" customHeight="1">
      <c r="A12" s="2"/>
      <c r="B12" s="4">
        <f>'[1]02分類帳'!M52</f>
        <v>0</v>
      </c>
      <c r="C12" s="19" t="s">
        <v>27</v>
      </c>
      <c r="D12" s="8"/>
      <c r="E12" s="4"/>
      <c r="F12" s="5"/>
      <c r="G12" s="4"/>
      <c r="H12" s="5"/>
    </row>
    <row r="13" spans="1:8" ht="33.6" customHeight="1">
      <c r="A13" s="2"/>
      <c r="B13" s="4">
        <f>'[1]02分類帳'!N52</f>
        <v>0</v>
      </c>
      <c r="C13" s="19"/>
      <c r="D13" s="2" t="s">
        <v>28</v>
      </c>
      <c r="E13" s="4">
        <f>SUM(E4:E12)</f>
        <v>0</v>
      </c>
      <c r="F13" s="5" t="e">
        <f>(E13-E8)/(E13-E8)</f>
        <v>#DIV/0!</v>
      </c>
      <c r="G13" s="4">
        <f>SUM(G4:G12)</f>
        <v>169410</v>
      </c>
      <c r="H13" s="5">
        <f>(G13-G8)/(G13-G8)</f>
        <v>1</v>
      </c>
    </row>
    <row r="14" spans="1:8" ht="31.2" customHeight="1">
      <c r="A14" s="2" t="s">
        <v>29</v>
      </c>
      <c r="B14" s="4">
        <f>SUM(B5:B13)</f>
        <v>0</v>
      </c>
      <c r="C14" s="19"/>
      <c r="D14" s="2" t="s">
        <v>30</v>
      </c>
      <c r="E14" s="4">
        <f>'[1]02分類帳'!P49</f>
        <v>76778</v>
      </c>
      <c r="F14" s="5"/>
      <c r="G14" s="4">
        <f>E14</f>
        <v>76778</v>
      </c>
      <c r="H14" s="5"/>
    </row>
    <row r="15" spans="1:8" ht="34.950000000000003" customHeight="1">
      <c r="A15" s="2" t="s">
        <v>31</v>
      </c>
      <c r="B15" s="4">
        <f>B14+B4</f>
        <v>76778</v>
      </c>
      <c r="C15" s="11"/>
      <c r="D15" s="2" t="s">
        <v>31</v>
      </c>
      <c r="E15" s="4">
        <f>E13+E14</f>
        <v>76778</v>
      </c>
      <c r="F15" s="9" t="e">
        <f>SUM(F4:F11)</f>
        <v>#DIV/0!</v>
      </c>
      <c r="G15" s="4">
        <f>G13+G14</f>
        <v>246188</v>
      </c>
      <c r="H15" s="9">
        <f>SUM(H4:H11)</f>
        <v>1</v>
      </c>
    </row>
    <row r="16" spans="1:8" ht="68.400000000000006" customHeight="1">
      <c r="A16" s="2" t="s">
        <v>32</v>
      </c>
      <c r="B16" s="12" t="s">
        <v>33</v>
      </c>
      <c r="C16" s="12"/>
      <c r="D16" s="12"/>
      <c r="E16" s="12"/>
      <c r="F16" s="12"/>
      <c r="G16" s="12"/>
      <c r="H16" s="12"/>
    </row>
    <row r="17" spans="1:8" ht="27.6" customHeight="1">
      <c r="A17" s="13" t="s">
        <v>34</v>
      </c>
      <c r="B17" s="13"/>
      <c r="C17" s="13"/>
      <c r="D17" s="13"/>
      <c r="E17" s="13"/>
      <c r="F17" s="13"/>
      <c r="G17" s="13"/>
      <c r="H17" s="1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2016-03-28T00:43:46Z</dcterms:modified>
</cp:coreProperties>
</file>